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QLQHXD\4. VĂN BẢN XỬ LÝ\XLVB 2023\SCT-CV 2332-SCT 28-12-2022 BCTH CSPL về phát triển năng lượng 2016-2021\"/>
    </mc:Choice>
  </mc:AlternateContent>
  <xr:revisionPtr revIDLastSave="0" documentId="13_ncr:1_{36A8FF7E-392E-4A57-AC75-12D3E83B90B2}" xr6:coauthVersionLast="36" xr6:coauthVersionMax="36" xr10:uidLastSave="{00000000-0000-0000-0000-000000000000}"/>
  <bookViews>
    <workbookView xWindow="0" yWindow="0" windowWidth="28800" windowHeight="12210" tabRatio="797" firstSheet="2" activeTab="11" xr2:uid="{53A0A141-4604-4567-A8C7-E5D1EA3E6915}"/>
  </bookViews>
  <sheets>
    <sheet name="Bảng 1" sheetId="1" r:id="rId1"/>
    <sheet name="Bảng 2" sheetId="2" r:id="rId2"/>
    <sheet name="Bảng 3" sheetId="3" r:id="rId3"/>
    <sheet name="Bảng 4 (Nhiệt điện-than)" sheetId="4" r:id="rId4"/>
    <sheet name="Bảng 5 (MT)" sheetId="5" r:id="rId5"/>
    <sheet name="Bảng 6 (dầu-khí đốt)" sheetId="6" r:id="rId6"/>
    <sheet name="Bảng 7 (Thủy điện)" sheetId="7" r:id="rId7"/>
    <sheet name="Bảng 8 (Thủy điện)" sheetId="8" r:id="rId8"/>
    <sheet name="Bảng 9 (MT)" sheetId="9" r:id="rId9"/>
    <sheet name="Bảng 10 (ĐMT)" sheetId="10" r:id="rId10"/>
    <sheet name="Bảng 11 (ĐG)" sheetId="11" r:id="rId11"/>
    <sheet name="Bảng 12 (MT)" sheetId="12" r:id="rId12"/>
    <sheet name="Bảng 13" sheetId="13" r:id="rId13"/>
  </sheets>
  <externalReferences>
    <externalReference r:id="rId14"/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B6" i="5" l="1"/>
  <c r="B5" i="5"/>
  <c r="AD9" i="4"/>
  <c r="D7" i="5" l="1"/>
  <c r="G6" i="5" l="1"/>
  <c r="G7" i="5"/>
  <c r="G5" i="5"/>
  <c r="F6" i="5"/>
  <c r="F7" i="5"/>
  <c r="F8" i="5"/>
  <c r="F5" i="5"/>
  <c r="D6" i="5"/>
  <c r="D8" i="5"/>
  <c r="D5" i="5"/>
  <c r="E6" i="5"/>
  <c r="E5" i="5"/>
  <c r="AE8" i="4"/>
  <c r="AE7" i="4"/>
  <c r="AE6" i="4"/>
  <c r="A11" i="4"/>
  <c r="A10" i="5" s="1"/>
  <c r="B11" i="12"/>
  <c r="L6" i="10"/>
  <c r="D6" i="12" l="1"/>
  <c r="C6" i="12"/>
  <c r="C6" i="5"/>
  <c r="C5" i="5"/>
  <c r="B7" i="5"/>
  <c r="B8" i="5"/>
  <c r="AD8" i="4"/>
  <c r="C7" i="5" s="1"/>
  <c r="A6" i="10" l="1"/>
  <c r="B6" i="12" s="1"/>
  <c r="A8" i="5"/>
  <c r="A7" i="5"/>
  <c r="A6" i="5"/>
  <c r="A5" i="5"/>
  <c r="A1" i="11" l="1"/>
  <c r="A1" i="9" l="1"/>
  <c r="A1" i="7" l="1"/>
  <c r="A1" i="8"/>
</calcChain>
</file>

<file path=xl/sharedStrings.xml><?xml version="1.0" encoding="utf-8"?>
<sst xmlns="http://schemas.openxmlformats.org/spreadsheetml/2006/main" count="217" uniqueCount="132">
  <si>
    <t>Bảng 1: Việc ban hành văn bản quy phạm pháp luật về năng lượng (các giai đoạn 2011-2016 và 2016-2021)</t>
  </si>
  <si>
    <t>Số TT</t>
  </si>
  <si>
    <t>Tên văn bản</t>
  </si>
  <si>
    <t>Ngày ban hành</t>
  </si>
  <si>
    <t>Ngày có hiệu lực</t>
  </si>
  <si>
    <t>Ghi chú</t>
  </si>
  <si>
    <t>I</t>
  </si>
  <si>
    <t>Văn bản quy phạm pháp luật do cơ quan trung ương ban hành</t>
  </si>
  <si>
    <t>I.1</t>
  </si>
  <si>
    <t>Luật, Nghị quyết của Quốc hội; Pháp lệnh, nghị quyết của Ủy ban Thường vụ Quốc Hội</t>
  </si>
  <si>
    <t>I.2</t>
  </si>
  <si>
    <t>Nghị quyết, nghị định của Chính phủ; các văn bản thuộc thẩm quyền của Thủ tướng Chính phủ</t>
  </si>
  <si>
    <t>I.3</t>
  </si>
  <si>
    <t>Thông tư, thông tư liên tịch (nếu có) của các bô, cơ quan ngang bộ</t>
  </si>
  <si>
    <t>I.4</t>
  </si>
  <si>
    <t>Quyết định của Bộ trưởng, Thủ trưởng các cơ quan ngang bộ</t>
  </si>
  <si>
    <t>I.5</t>
  </si>
  <si>
    <t>Văn bản chỉ đạo điều hành của Thủ tướng Chính phủ và các bộ</t>
  </si>
  <si>
    <t>Bảng 2: Các văn bản quy phạm pháp luật về năng lượng dự kiến ban hành</t>
  </si>
  <si>
    <t>Loại văn bản</t>
  </si>
  <si>
    <t>Tên văn bản hoặc định hướng nội dung điều chỉnh</t>
  </si>
  <si>
    <t>Cơ quan chủ trì soạn thảo</t>
  </si>
  <si>
    <t>Cơ quan, người có thẩm quyền ban hành</t>
  </si>
  <si>
    <t>Dự kiến thời gian trình</t>
  </si>
  <si>
    <t>Dự kiến thời gian có hiệu lực</t>
  </si>
  <si>
    <t>Bảng 3: Các quy chuẩn kỹ thuật về năng lượng (các giai đoạn 2022-2016 và 2016-2021)</t>
  </si>
  <si>
    <t>Tên quy chuẩn kỹ thuật</t>
  </si>
  <si>
    <t>Quy chuẩn kỹ thuật quốc gia</t>
  </si>
  <si>
    <t>Tổng</t>
  </si>
  <si>
    <t>…</t>
  </si>
  <si>
    <t>II</t>
  </si>
  <si>
    <t>Quy chuẩn kỹ thuật địa phương</t>
  </si>
  <si>
    <t>Bảng 4: Dữ liệu về nhà máy nhiệt điện than đã vận hàng tại địa phương (Giai đoạn 2016-2021)</t>
  </si>
  <si>
    <t>Tên dự án</t>
  </si>
  <si>
    <t>Địa điểm</t>
  </si>
  <si>
    <t>Công suất lắp máy (MW)</t>
  </si>
  <si>
    <t>Năm phát điện</t>
  </si>
  <si>
    <t>Sản lượng bình quân hàng năm</t>
  </si>
  <si>
    <t>Doanh thu bình quân hàng năm</t>
  </si>
  <si>
    <t>Khối lượng tro, xỉ hàng năm (Mt)</t>
  </si>
  <si>
    <t>Chủ dự án</t>
  </si>
  <si>
    <t>Tổng mức đầu tư trước thuế</t>
  </si>
  <si>
    <t>Vốn đầu tư thuần</t>
  </si>
  <si>
    <t>Kiểu nhà máy/CĐ vận hành</t>
  </si>
  <si>
    <t>tỷ lệ sản lượng tham gia thị trường điện</t>
  </si>
  <si>
    <t>Giá bán theo hợp đồng mua bán điện</t>
  </si>
  <si>
    <t>Cơ chế ban điện</t>
  </si>
  <si>
    <t>Bảng 5: Dữ liệu môi trường, xã hội, đất đai của các nhà máy nhiệt điện than đã vận hành tại địa phương (giai đoạn 2016-2021)</t>
  </si>
  <si>
    <t>Tên nhà máy/dự án</t>
  </si>
  <si>
    <t>Chủ đầu tư</t>
  </si>
  <si>
    <t>Sản lượng theo thiết kế</t>
  </si>
  <si>
    <t>Công nghệ/CĐ vận hành</t>
  </si>
  <si>
    <t>Phương án bãi thải trên cạn/dưới nước</t>
  </si>
  <si>
    <t>Công suất lắp đặt (MW)</t>
  </si>
  <si>
    <r>
      <t xml:space="preserve">Nguyên nhiên liệu đầu vào hàng năm (than, dầu, khí)
</t>
    </r>
    <r>
      <rPr>
        <b/>
        <i/>
        <sz val="12"/>
        <color theme="1"/>
        <rFont val="Times New Roman"/>
        <family val="1"/>
      </rPr>
      <t>(nghìn tấn/năm)</t>
    </r>
  </si>
  <si>
    <r>
      <t xml:space="preserve">Tổng mức đầu tư </t>
    </r>
    <r>
      <rPr>
        <b/>
        <i/>
        <sz val="12"/>
        <color theme="1"/>
        <rFont val="Times New Roman"/>
        <family val="1"/>
      </rPr>
      <t>(trước thuế)</t>
    </r>
  </si>
  <si>
    <r>
      <t xml:space="preserve">Tổng diện tích đất của dự án đã và dự kiến sẽ sử dụng 
</t>
    </r>
    <r>
      <rPr>
        <b/>
        <i/>
        <sz val="12"/>
        <color theme="1"/>
        <rFont val="Times New Roman"/>
        <family val="1"/>
      </rPr>
      <t>(ha)</t>
    </r>
  </si>
  <si>
    <r>
      <t xml:space="preserve">Diện tích đất rừng đã và dự kiến sẽ chuyển đổi mục đích sử dụng 
</t>
    </r>
    <r>
      <rPr>
        <b/>
        <i/>
        <sz val="12"/>
        <color theme="1"/>
        <rFont val="Times New Roman"/>
        <family val="1"/>
      </rPr>
      <t>(ha)</t>
    </r>
  </si>
  <si>
    <r>
      <t xml:space="preserve">Diện tích đất nông nghiệp đã và dự kiến sẽ chuyển đổi mục đích sử dụng 
</t>
    </r>
    <r>
      <rPr>
        <b/>
        <i/>
        <sz val="12"/>
        <color theme="1"/>
        <rFont val="Times New Roman"/>
        <family val="1"/>
      </rPr>
      <t>(ha)</t>
    </r>
  </si>
  <si>
    <r>
      <t xml:space="preserve">Số người/hộ dân tái định cư 
</t>
    </r>
    <r>
      <rPr>
        <b/>
        <i/>
        <sz val="12"/>
        <color theme="1"/>
        <rFont val="Times New Roman"/>
        <family val="1"/>
      </rPr>
      <t>(người/hộ)</t>
    </r>
  </si>
  <si>
    <r>
      <t xml:space="preserve">Số hộ/người dân bị ảnh hưởng đất sản xuất </t>
    </r>
    <r>
      <rPr>
        <b/>
        <i/>
        <sz val="12"/>
        <color theme="1"/>
        <rFont val="Times New Roman"/>
        <family val="1"/>
      </rPr>
      <t>(người/hộ)</t>
    </r>
  </si>
  <si>
    <t>Bảng 6: Nhà máy nhiệt điện sử dụng dầu hoặc khí đốt đã vận hành tại địa phương (giai đoạn 2016-2021)</t>
  </si>
  <si>
    <t>Sản lượng thiết kế</t>
  </si>
  <si>
    <t>Bảng 7: Nhà máy thủy điện đã vận hành có công suất trên 30MW tại địa phương (giai đoạn 2016-2021)</t>
  </si>
  <si>
    <t>Lượng khí gây hiệu ứng nhà kính thải ra môi trường (m3)</t>
  </si>
  <si>
    <t>Lượng nguyên liệu đầu vào hàng năm (m3)</t>
  </si>
  <si>
    <t>Bảng 8: Các nhà máy thủy điện nhỏ đã vận hành có công suất dưới 30MW tại địa phương (giai đoạn 2016-2021)</t>
  </si>
  <si>
    <t>Bảng 9: Dữ liệu môi trường, xã hội, đất đai của các nhà máy thủy điện tại địa phương (giai đoạn 2016-2021)</t>
  </si>
  <si>
    <t>Quy mô dự án (MW)</t>
  </si>
  <si>
    <t>Dung tích hồ chứa nước (1.000m3)</t>
  </si>
  <si>
    <t>Số lượng tín chỉ giảm phát thải hàng năm (1.000 tín chỉ)</t>
  </si>
  <si>
    <t>Giá trị bán lượng tín chỉ giảm phát thải hàng năm (1.000 USD)</t>
  </si>
  <si>
    <t>Tên nhà máy</t>
  </si>
  <si>
    <r>
      <t xml:space="preserve">Mức điện áp nối lưới </t>
    </r>
    <r>
      <rPr>
        <b/>
        <i/>
        <sz val="12"/>
        <color theme="1"/>
        <rFont val="Times New Roman"/>
        <family val="1"/>
      </rPr>
      <t>(HV/MV)</t>
    </r>
  </si>
  <si>
    <r>
      <t xml:space="preserve">Diện tích sử dụng </t>
    </r>
    <r>
      <rPr>
        <b/>
        <i/>
        <sz val="12"/>
        <color theme="1"/>
        <rFont val="Times New Roman"/>
        <family val="1"/>
      </rPr>
      <t>(ha)</t>
    </r>
  </si>
  <si>
    <t>ngày vận hành thương mại thực tế</t>
  </si>
  <si>
    <t>Pin PV</t>
  </si>
  <si>
    <t>HS (%)</t>
  </si>
  <si>
    <t>Số tấm</t>
  </si>
  <si>
    <t>max (Wp)</t>
  </si>
  <si>
    <t>Công suất trạm biến áp</t>
  </si>
  <si>
    <t>Điện năng trung bình năm (MWh)</t>
  </si>
  <si>
    <t>Tuabine</t>
  </si>
  <si>
    <t>Turbine model</t>
  </si>
  <si>
    <t>Chiều cao</t>
  </si>
  <si>
    <t>Số lượng turbines</t>
  </si>
  <si>
    <t>Công suất 1 turbine (MW)</t>
  </si>
  <si>
    <t>Bảng 10: Dữ liệu về Dự án điện mặt trời đã đi vào vận hành tại địa phương (Giai đoạn 2016-2021)</t>
  </si>
  <si>
    <t>Bảng 12: Dữ liệu môi trường, xã hội, đất đai của các nhà máy điện mặt trời, điện gió đã đi vào vận hành tại địa phương (giai đoạn 2016-2021)</t>
  </si>
  <si>
    <t>Vị trí dự án</t>
  </si>
  <si>
    <t>Dự án điện mặt trời</t>
  </si>
  <si>
    <t>Dự án điện gió</t>
  </si>
  <si>
    <t>Bảng 13: Danh mục các dự án, cụm dự án chậm tiến độ</t>
  </si>
  <si>
    <t>Danh mục dự án, cụm dự án</t>
  </si>
  <si>
    <t>Quyết định chủ trương đầu tư</t>
  </si>
  <si>
    <t>Tinh trạng</t>
  </si>
  <si>
    <t>Nguyên nhân chính gây chậm trễ tiến độ</t>
  </si>
  <si>
    <t>STT</t>
  </si>
  <si>
    <t>Khối lượng nhiên liệu đầu vào hàng năm (Mt)</t>
  </si>
  <si>
    <t>Bảng 11: Dữ liệu dự án điện gió đã đi vào vận hành tại địa phương (Giai đoạn 2016-2021)</t>
  </si>
  <si>
    <r>
      <t xml:space="preserve">Diện tích sử dụng 
</t>
    </r>
    <r>
      <rPr>
        <b/>
        <i/>
        <sz val="12"/>
        <color theme="1"/>
        <rFont val="Times New Roman"/>
        <family val="1"/>
      </rPr>
      <t>(ha)</t>
    </r>
  </si>
  <si>
    <t>Ngày vận hành thương mại thực tế</t>
  </si>
  <si>
    <t>xã Trường Long Hòa và xã Dân Thành thị xã Duyên Hải, tỉnh Trà Vinh</t>
  </si>
  <si>
    <t>Tổng công ty Phát điện 1</t>
  </si>
  <si>
    <t>Cơ chế bán điện</t>
  </si>
  <si>
    <t>xã Dân Thành, thị xã Duyên Hải, tỉnh Trà Vinh</t>
  </si>
  <si>
    <t>Công ty CP Điện mặt trời Trung Nam Trà Vinh</t>
  </si>
  <si>
    <t>Chủ sở hữu/nhà phát triển</t>
  </si>
  <si>
    <r>
      <t xml:space="preserve">Tổng mức đầu tư </t>
    </r>
    <r>
      <rPr>
        <b/>
        <i/>
        <sz val="12"/>
        <color theme="1"/>
        <rFont val="Times New Roman"/>
        <family val="1"/>
      </rPr>
      <t>(trước thuế)</t>
    </r>
    <r>
      <rPr>
        <b/>
        <sz val="12"/>
        <color theme="1"/>
        <rFont val="Times New Roman"/>
        <family val="1"/>
      </rPr>
      <t xml:space="preserve"> 
</t>
    </r>
    <r>
      <rPr>
        <sz val="12"/>
        <color theme="1"/>
        <rFont val="Times New Roman"/>
        <family val="1"/>
      </rPr>
      <t>(tỷ đồng)</t>
    </r>
  </si>
  <si>
    <t>2x75MVA</t>
  </si>
  <si>
    <t>Ghi chú: Các số liệu được BQLKKT lấy từ GCNĐKĐT (trường hợp có thay đổi khác đề nghị đơn vị hỗ trợ điều chỉnh và bổ sung các cột còn thiếu)</t>
  </si>
  <si>
    <r>
      <t xml:space="preserve">Số lượng tín chỉ giảm phát thải hàng năm </t>
    </r>
    <r>
      <rPr>
        <b/>
        <i/>
        <sz val="12"/>
        <color theme="1"/>
        <rFont val="Times New Roman"/>
        <family val="1"/>
      </rPr>
      <t>(1.000 tín chỉ)</t>
    </r>
  </si>
  <si>
    <r>
      <t xml:space="preserve">Giá trị bán lượng tín chỉ giảm phát thải hàng năm </t>
    </r>
    <r>
      <rPr>
        <b/>
        <i/>
        <sz val="12"/>
        <color theme="1"/>
        <rFont val="Times New Roman"/>
        <family val="1"/>
      </rPr>
      <t>(1.000 USD)</t>
    </r>
  </si>
  <si>
    <t>2x600</t>
  </si>
  <si>
    <t>2x622,5</t>
  </si>
  <si>
    <t>Tổ máy 1 vận hành 
04/01/2016
Tổ máy 2 vận hành 18/01/2016</t>
  </si>
  <si>
    <t>Vận hành
29/03/2017</t>
  </si>
  <si>
    <r>
      <t xml:space="preserve">Tổng mức đầu tư trước thuế 
</t>
    </r>
    <r>
      <rPr>
        <b/>
        <i/>
        <sz val="12"/>
        <color theme="1"/>
        <rFont val="Times New Roman"/>
        <family val="1"/>
      </rPr>
      <t>(tỷ đồng)</t>
    </r>
  </si>
  <si>
    <t>1x660</t>
  </si>
  <si>
    <r>
      <t>Tổng mức đầu tư trước thuế</t>
    </r>
    <r>
      <rPr>
        <b/>
        <i/>
        <sz val="12"/>
        <color theme="1"/>
        <rFont val="Times New Roman"/>
        <family val="1"/>
      </rPr>
      <t xml:space="preserve">
(Tỷ đồng)</t>
    </r>
  </si>
  <si>
    <t>Nhà máy nhiệt điện Duyên Hải 1</t>
  </si>
  <si>
    <t>Nhà máy nhiệt điện Duyên Hải 3</t>
  </si>
  <si>
    <t>Nhà máy nhiệt điện Duyên Hải 3 mở rộng</t>
  </si>
  <si>
    <t>Nhà máy nhiệt điện Duyên Hải 2</t>
  </si>
  <si>
    <t>Tổng công ty Phát điện 1 cung cấp số liệu các dự án: Nhà máy nhiệt điện Duyên Hải 1, Duyên Hải 3 và Duyên Hải 3 mở rộng.</t>
  </si>
  <si>
    <t>Công ty TNHH Janakuasa Việt Nam cung cấp số liệu Nhà máy nhiệt điện Duyên Hải 2</t>
  </si>
  <si>
    <t>+</t>
  </si>
  <si>
    <t>Tổng công ty Phát điện 1 và Công ty TNHH Janakuasa Việt Nam cung cấp số liệu tại cột số 4,5,6,7,8,9.10.</t>
  </si>
  <si>
    <t>Sở Tài nguyên và Môi trường, UBND thị xã Duyên Hải cung cấp số liệu cột số 11,12,13,14,15</t>
  </si>
  <si>
    <t xml:space="preserve">Công ty CP Điện mặt trời Trung Nam Trà Vinh cung cấp số liệu dự án Nhà máy điện mặt trời Trung Nam Trà Vinh </t>
  </si>
  <si>
    <t>Công ty CP Điện mặt trời Trung Nam Trà Vinh cung cấp cột số 5, 10, 11.</t>
  </si>
  <si>
    <t>Sở Tài nguyên và Môi trường, UBND thị xã Duyên Hải cung cấp số liệu cột số 6,7,8,9.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</si>
</sst>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7" x14ac:knownFonts="1"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KKT%20&#272;INH%20AN/Danh%20s&#225;ch%20c&#225;c%20DN%20&#273;&#7847;u%20t&#432;%20trong%20KKT%20&#272;&#7883;nh%20An%2031.12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KKT%20&#272;INH%20AN/Danh%20s&#225;ch%20c&#225;c%20doanh%20nghi&#7879;p%20trong%20KKT,%20KCN%20(g&#7917;i%20Truy&#7873;n)%2003-0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Nhà máy nhiệt điện Duyên Hải 1</v>
          </cell>
        </row>
        <row r="42">
          <cell r="B42" t="str">
            <v xml:space="preserve">Dự án Nhà máy điện mặt trời Trung Nam Trà Vinh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N LONG ĐỨC"/>
      <sheetName val="KKT"/>
      <sheetName val="Cổ Chiên"/>
      <sheetName val="Các DA Chấm dứt HĐ"/>
    </sheetNames>
    <sheetDataSet>
      <sheetData sheetId="0"/>
      <sheetData sheetId="1">
        <row r="39">
          <cell r="C39" t="str">
            <v>Công ty TNHH Janakuasa Việt Nam</v>
          </cell>
        </row>
        <row r="41">
          <cell r="C41" t="str">
            <v>Tập đoàn Điện lực Việt Nam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324E-FB3A-4669-BC87-21A768E29625}">
  <dimension ref="A1:E17"/>
  <sheetViews>
    <sheetView workbookViewId="0">
      <selection activeCell="C8" sqref="C8"/>
    </sheetView>
  </sheetViews>
  <sheetFormatPr defaultRowHeight="15.75" x14ac:dyDescent="0.25"/>
  <cols>
    <col min="1" max="1" width="9" style="2"/>
    <col min="2" max="2" width="30.875" style="2" customWidth="1"/>
    <col min="3" max="5" width="26.25" style="2" customWidth="1"/>
    <col min="6" max="16384" width="9" style="2"/>
  </cols>
  <sheetData>
    <row r="1" spans="1:5" x14ac:dyDescent="0.25">
      <c r="A1" s="29"/>
      <c r="B1" s="29"/>
      <c r="C1" s="29"/>
      <c r="D1" s="29"/>
      <c r="E1" s="29"/>
    </row>
    <row r="2" spans="1:5" x14ac:dyDescent="0.25">
      <c r="A2" s="30" t="s">
        <v>0</v>
      </c>
      <c r="B2" s="30"/>
      <c r="C2" s="30"/>
      <c r="D2" s="30"/>
      <c r="E2" s="30"/>
    </row>
    <row r="3" spans="1:5" s="4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5" t="s">
        <v>6</v>
      </c>
      <c r="B4" s="6" t="s">
        <v>7</v>
      </c>
      <c r="C4" s="5"/>
      <c r="D4" s="5"/>
      <c r="E4" s="5"/>
    </row>
    <row r="5" spans="1:5" x14ac:dyDescent="0.25">
      <c r="A5" s="5" t="s">
        <v>8</v>
      </c>
      <c r="B5" s="6" t="s">
        <v>9</v>
      </c>
      <c r="C5" s="5"/>
      <c r="D5" s="5"/>
      <c r="E5" s="5"/>
    </row>
    <row r="6" spans="1:5" x14ac:dyDescent="0.25">
      <c r="A6" s="5">
        <v>1</v>
      </c>
      <c r="B6" s="6"/>
      <c r="C6" s="5"/>
      <c r="D6" s="5"/>
      <c r="E6" s="5"/>
    </row>
    <row r="7" spans="1:5" x14ac:dyDescent="0.25">
      <c r="A7" s="5">
        <v>2</v>
      </c>
      <c r="B7" s="6"/>
      <c r="C7" s="5"/>
      <c r="D7" s="5"/>
      <c r="E7" s="5"/>
    </row>
    <row r="8" spans="1:5" x14ac:dyDescent="0.25">
      <c r="A8" s="5" t="s">
        <v>10</v>
      </c>
      <c r="B8" s="6" t="s">
        <v>11</v>
      </c>
      <c r="C8" s="5"/>
      <c r="D8" s="5"/>
      <c r="E8" s="5"/>
    </row>
    <row r="9" spans="1:5" x14ac:dyDescent="0.25">
      <c r="A9" s="5">
        <v>1</v>
      </c>
      <c r="B9" s="6"/>
      <c r="C9" s="5"/>
      <c r="D9" s="5"/>
      <c r="E9" s="5"/>
    </row>
    <row r="10" spans="1:5" x14ac:dyDescent="0.25">
      <c r="A10" s="5">
        <v>2</v>
      </c>
      <c r="B10" s="6"/>
      <c r="C10" s="5"/>
      <c r="D10" s="5"/>
      <c r="E10" s="5"/>
    </row>
    <row r="11" spans="1:5" x14ac:dyDescent="0.25">
      <c r="A11" s="5" t="s">
        <v>12</v>
      </c>
      <c r="B11" s="6" t="s">
        <v>13</v>
      </c>
      <c r="C11" s="5"/>
      <c r="D11" s="5"/>
      <c r="E11" s="5"/>
    </row>
    <row r="12" spans="1:5" x14ac:dyDescent="0.25">
      <c r="A12" s="5">
        <v>1</v>
      </c>
      <c r="B12" s="6"/>
      <c r="C12" s="5"/>
      <c r="D12" s="5"/>
      <c r="E12" s="5"/>
    </row>
    <row r="13" spans="1:5" x14ac:dyDescent="0.25">
      <c r="A13" s="5">
        <v>2</v>
      </c>
      <c r="B13" s="6"/>
      <c r="C13" s="5"/>
      <c r="D13" s="5"/>
      <c r="E13" s="5"/>
    </row>
    <row r="14" spans="1:5" x14ac:dyDescent="0.25">
      <c r="A14" s="5" t="s">
        <v>14</v>
      </c>
      <c r="B14" s="6" t="s">
        <v>15</v>
      </c>
      <c r="C14" s="5"/>
      <c r="D14" s="5"/>
      <c r="E14" s="5"/>
    </row>
    <row r="15" spans="1:5" x14ac:dyDescent="0.25">
      <c r="A15" s="5">
        <v>1</v>
      </c>
      <c r="B15" s="6"/>
      <c r="C15" s="5"/>
      <c r="D15" s="5"/>
      <c r="E15" s="5"/>
    </row>
    <row r="16" spans="1:5" x14ac:dyDescent="0.25">
      <c r="A16" s="5">
        <v>2</v>
      </c>
      <c r="B16" s="6"/>
      <c r="C16" s="5"/>
      <c r="D16" s="5"/>
      <c r="E16" s="5"/>
    </row>
    <row r="17" spans="1:5" x14ac:dyDescent="0.25">
      <c r="A17" s="5" t="s">
        <v>16</v>
      </c>
      <c r="B17" s="6" t="s">
        <v>17</v>
      </c>
      <c r="C17" s="5"/>
      <c r="D17" s="5"/>
      <c r="E17" s="5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EFDB-BE69-4155-9CB4-EC64EA8FA1EF}">
  <sheetPr>
    <tabColor rgb="FFFFFF00"/>
  </sheetPr>
  <dimension ref="A1:L9"/>
  <sheetViews>
    <sheetView workbookViewId="0">
      <selection activeCell="B8" sqref="B8"/>
    </sheetView>
  </sheetViews>
  <sheetFormatPr defaultRowHeight="15.75" x14ac:dyDescent="0.25"/>
  <cols>
    <col min="1" max="1" width="27.625" style="8" customWidth="1"/>
    <col min="2" max="2" width="14" style="8" customWidth="1"/>
    <col min="3" max="3" width="10.5" style="8" customWidth="1"/>
    <col min="4" max="5" width="11.75" style="8" customWidth="1"/>
    <col min="6" max="6" width="15.75" style="8" customWidth="1"/>
    <col min="7" max="7" width="11.75" style="8" customWidth="1"/>
    <col min="8" max="8" width="13.375" style="8" customWidth="1"/>
    <col min="9" max="12" width="11.75" style="8" customWidth="1"/>
    <col min="13" max="16384" width="9" style="8"/>
  </cols>
  <sheetData>
    <row r="1" spans="1:12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 x14ac:dyDescent="0.25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2" customFormat="1" ht="78.75" customHeight="1" x14ac:dyDescent="0.25">
      <c r="A3" s="35" t="s">
        <v>33</v>
      </c>
      <c r="B3" s="35" t="s">
        <v>34</v>
      </c>
      <c r="C3" s="35" t="s">
        <v>100</v>
      </c>
      <c r="D3" s="35" t="s">
        <v>73</v>
      </c>
      <c r="E3" s="32" t="s">
        <v>101</v>
      </c>
      <c r="F3" s="32" t="s">
        <v>107</v>
      </c>
      <c r="G3" s="32" t="s">
        <v>80</v>
      </c>
      <c r="H3" s="32" t="s">
        <v>81</v>
      </c>
      <c r="I3" s="40" t="s">
        <v>76</v>
      </c>
      <c r="J3" s="41"/>
      <c r="K3" s="41"/>
      <c r="L3" s="35" t="s">
        <v>119</v>
      </c>
    </row>
    <row r="4" spans="1:12" s="9" customFormat="1" ht="32.25" customHeight="1" x14ac:dyDescent="0.25">
      <c r="A4" s="35"/>
      <c r="B4" s="35"/>
      <c r="C4" s="35"/>
      <c r="D4" s="35"/>
      <c r="E4" s="33"/>
      <c r="F4" s="33"/>
      <c r="G4" s="33"/>
      <c r="H4" s="33"/>
      <c r="I4" s="3" t="s">
        <v>77</v>
      </c>
      <c r="J4" s="3" t="s">
        <v>78</v>
      </c>
      <c r="K4" s="3" t="s">
        <v>79</v>
      </c>
      <c r="L4" s="35"/>
    </row>
    <row r="5" spans="1:12" s="19" customForma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2" ht="47.25" x14ac:dyDescent="0.25">
      <c r="A6" s="16" t="str">
        <f>[1]Sheet1!$B$42</f>
        <v xml:space="preserve">Dự án Nhà máy điện mặt trời Trung Nam Trà Vinh </v>
      </c>
      <c r="B6" s="15" t="s">
        <v>105</v>
      </c>
      <c r="C6" s="5">
        <v>164</v>
      </c>
      <c r="D6" s="5"/>
      <c r="E6" s="5"/>
      <c r="F6" s="15" t="s">
        <v>106</v>
      </c>
      <c r="G6" s="24" t="s">
        <v>109</v>
      </c>
      <c r="H6" s="25">
        <v>240799000</v>
      </c>
      <c r="I6" s="5">
        <v>17</v>
      </c>
      <c r="J6" s="22">
        <v>439290</v>
      </c>
      <c r="K6" s="5">
        <v>375</v>
      </c>
      <c r="L6" s="22">
        <f>(3637426184000/(1+10/100))/1000000000</f>
        <v>3306.7510763636365</v>
      </c>
    </row>
    <row r="7" spans="1:12" x14ac:dyDescent="0.25">
      <c r="A7" s="15"/>
      <c r="B7" s="1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 x14ac:dyDescent="0.25">
      <c r="A8" s="26" t="s">
        <v>110</v>
      </c>
    </row>
    <row r="9" spans="1:12" ht="31.5" customHeight="1" x14ac:dyDescent="0.25">
      <c r="A9" s="43" t="s">
        <v>126</v>
      </c>
      <c r="B9" s="26" t="s">
        <v>129</v>
      </c>
    </row>
  </sheetData>
  <mergeCells count="12">
    <mergeCell ref="L3:L4"/>
    <mergeCell ref="A1:L1"/>
    <mergeCell ref="A2:L2"/>
    <mergeCell ref="A3:A4"/>
    <mergeCell ref="B3:B4"/>
    <mergeCell ref="C3:C4"/>
    <mergeCell ref="D3:D4"/>
    <mergeCell ref="E3:E4"/>
    <mergeCell ref="I3:K3"/>
    <mergeCell ref="F3:F4"/>
    <mergeCell ref="G3:G4"/>
    <mergeCell ref="H3:H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9E3C-2B46-482F-B3D9-0899348F8722}">
  <dimension ref="A1:L12"/>
  <sheetViews>
    <sheetView workbookViewId="0">
      <selection activeCell="J27" sqref="J27"/>
    </sheetView>
  </sheetViews>
  <sheetFormatPr defaultRowHeight="15.75" x14ac:dyDescent="0.25"/>
  <cols>
    <col min="1" max="1" width="31.75" style="8" bestFit="1" customWidth="1"/>
    <col min="2" max="7" width="11.75" style="8" customWidth="1"/>
    <col min="8" max="8" width="13" style="8" bestFit="1" customWidth="1"/>
    <col min="9" max="9" width="11.75" style="8" customWidth="1"/>
    <col min="10" max="10" width="15.75" style="8" bestFit="1" customWidth="1"/>
    <col min="11" max="11" width="23.125" style="8" bestFit="1" customWidth="1"/>
    <col min="12" max="12" width="11.75" style="8" customWidth="1"/>
    <col min="13" max="16384" width="9" style="8"/>
  </cols>
  <sheetData>
    <row r="1" spans="1:12" x14ac:dyDescent="0.25">
      <c r="A1" s="29">
        <f>'Bảng 3'!A1:D1</f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2" customFormat="1" ht="78.75" customHeight="1" x14ac:dyDescent="0.25">
      <c r="A3" s="35" t="s">
        <v>33</v>
      </c>
      <c r="B3" s="35" t="s">
        <v>34</v>
      </c>
      <c r="C3" s="35" t="s">
        <v>74</v>
      </c>
      <c r="D3" s="35" t="s">
        <v>73</v>
      </c>
      <c r="E3" s="32" t="s">
        <v>75</v>
      </c>
      <c r="F3" s="32" t="s">
        <v>80</v>
      </c>
      <c r="G3" s="32" t="s">
        <v>81</v>
      </c>
      <c r="H3" s="40" t="s">
        <v>82</v>
      </c>
      <c r="I3" s="41"/>
      <c r="J3" s="41"/>
      <c r="K3" s="42"/>
      <c r="L3" s="35" t="s">
        <v>41</v>
      </c>
    </row>
    <row r="4" spans="1:12" s="9" customFormat="1" ht="32.25" customHeight="1" x14ac:dyDescent="0.25">
      <c r="A4" s="35"/>
      <c r="B4" s="35"/>
      <c r="C4" s="35"/>
      <c r="D4" s="35"/>
      <c r="E4" s="33"/>
      <c r="F4" s="33"/>
      <c r="G4" s="33"/>
      <c r="H4" s="3" t="s">
        <v>83</v>
      </c>
      <c r="I4" s="3" t="s">
        <v>84</v>
      </c>
      <c r="J4" s="3" t="s">
        <v>85</v>
      </c>
      <c r="K4" s="3" t="s">
        <v>86</v>
      </c>
      <c r="L4" s="35"/>
    </row>
    <row r="5" spans="1:12" x14ac:dyDescent="0.25">
      <c r="A5" s="1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1">
    <mergeCell ref="G3:G4"/>
    <mergeCell ref="H3:K3"/>
    <mergeCell ref="A1:L1"/>
    <mergeCell ref="A2:L2"/>
    <mergeCell ref="A3:A4"/>
    <mergeCell ref="B3:B4"/>
    <mergeCell ref="C3:C4"/>
    <mergeCell ref="D3:D4"/>
    <mergeCell ref="E3:E4"/>
    <mergeCell ref="L3:L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1815-1979-412D-B7D2-D385EB031522}">
  <sheetPr>
    <tabColor rgb="FFFFFF00"/>
  </sheetPr>
  <dimension ref="A1:K13"/>
  <sheetViews>
    <sheetView tabSelected="1" workbookViewId="0">
      <selection activeCell="D15" sqref="D15"/>
    </sheetView>
  </sheetViews>
  <sheetFormatPr defaultRowHeight="15.75" x14ac:dyDescent="0.25"/>
  <cols>
    <col min="1" max="1" width="4.5" style="2" bestFit="1" customWidth="1"/>
    <col min="2" max="2" width="25.625" style="2" customWidth="1"/>
    <col min="3" max="3" width="19.5" style="2" customWidth="1"/>
    <col min="4" max="4" width="21" style="2" customWidth="1"/>
    <col min="5" max="5" width="13.125" style="2" customWidth="1"/>
    <col min="6" max="6" width="13.875" style="2" customWidth="1"/>
    <col min="7" max="7" width="13.125" style="2" customWidth="1"/>
    <col min="8" max="8" width="12.125" style="2" customWidth="1"/>
    <col min="9" max="9" width="15.25" style="2" customWidth="1"/>
    <col min="10" max="10" width="14" style="2" customWidth="1"/>
    <col min="11" max="11" width="15.25" style="2" customWidth="1"/>
    <col min="12" max="16384" width="9" style="2"/>
  </cols>
  <sheetData>
    <row r="1" spans="1:11" x14ac:dyDescent="0.25">
      <c r="A1" s="29"/>
      <c r="B1" s="29"/>
      <c r="C1" s="29"/>
      <c r="D1" s="29"/>
      <c r="E1" s="29"/>
      <c r="F1" s="29"/>
      <c r="G1" s="29"/>
      <c r="H1" s="29"/>
      <c r="I1" s="29"/>
      <c r="J1" s="8"/>
      <c r="K1" s="8"/>
    </row>
    <row r="2" spans="1:11" ht="36.75" customHeight="1" x14ac:dyDescent="0.25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10.25" x14ac:dyDescent="0.25">
      <c r="A3" s="28" t="s">
        <v>97</v>
      </c>
      <c r="B3" s="28" t="s">
        <v>72</v>
      </c>
      <c r="C3" s="28" t="s">
        <v>49</v>
      </c>
      <c r="D3" s="28" t="s">
        <v>89</v>
      </c>
      <c r="E3" s="28" t="s">
        <v>68</v>
      </c>
      <c r="F3" s="28" t="s">
        <v>56</v>
      </c>
      <c r="G3" s="28" t="s">
        <v>57</v>
      </c>
      <c r="H3" s="28" t="s">
        <v>59</v>
      </c>
      <c r="I3" s="28" t="s">
        <v>60</v>
      </c>
      <c r="J3" s="28" t="s">
        <v>111</v>
      </c>
      <c r="K3" s="28" t="s">
        <v>112</v>
      </c>
    </row>
    <row r="4" spans="1:1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</row>
    <row r="5" spans="1:11" s="4" customFormat="1" x14ac:dyDescent="0.25">
      <c r="A5" s="3" t="s">
        <v>6</v>
      </c>
      <c r="B5" s="13" t="s">
        <v>90</v>
      </c>
      <c r="C5" s="13"/>
      <c r="D5" s="3"/>
      <c r="E5" s="3"/>
      <c r="F5" s="3"/>
      <c r="G5" s="3"/>
      <c r="H5" s="3"/>
      <c r="I5" s="3"/>
      <c r="J5" s="3"/>
      <c r="K5" s="3"/>
    </row>
    <row r="6" spans="1:11" ht="47.25" x14ac:dyDescent="0.25">
      <c r="A6" s="5">
        <v>1</v>
      </c>
      <c r="B6" s="16" t="str">
        <f>'Bảng 10 (ĐMT)'!A6</f>
        <v xml:space="preserve">Dự án Nhà máy điện mặt trời Trung Nam Trà Vinh </v>
      </c>
      <c r="C6" s="15" t="str">
        <f>'Bảng 10 (ĐMT)'!F6</f>
        <v>Công ty CP Điện mặt trời Trung Nam Trà Vinh</v>
      </c>
      <c r="D6" s="15" t="str">
        <f>'Bảng 10 (ĐMT)'!B6</f>
        <v>xã Dân Thành, thị xã Duyên Hải, tỉnh Trà Vinh</v>
      </c>
      <c r="E6" s="5">
        <v>165</v>
      </c>
      <c r="F6" s="5">
        <v>164</v>
      </c>
      <c r="G6" s="21">
        <v>0</v>
      </c>
      <c r="H6" s="21">
        <v>0</v>
      </c>
      <c r="I6" s="21">
        <v>0</v>
      </c>
      <c r="J6" s="5"/>
      <c r="K6" s="5"/>
    </row>
    <row r="7" spans="1:11" x14ac:dyDescent="0.25">
      <c r="A7" s="5">
        <v>2</v>
      </c>
      <c r="B7" s="15"/>
      <c r="C7" s="5"/>
      <c r="D7" s="5"/>
      <c r="E7" s="5"/>
      <c r="F7" s="5"/>
      <c r="G7" s="5"/>
      <c r="H7" s="5"/>
      <c r="I7" s="5"/>
      <c r="J7" s="5"/>
      <c r="K7" s="5"/>
    </row>
    <row r="8" spans="1:11" s="4" customFormat="1" x14ac:dyDescent="0.25">
      <c r="A8" s="3" t="s">
        <v>30</v>
      </c>
      <c r="B8" s="13" t="s">
        <v>91</v>
      </c>
      <c r="C8" s="1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2.25" customHeight="1" x14ac:dyDescent="0.25">
      <c r="B11" s="45" t="str">
        <f>'Bảng 10 (ĐMT)'!A8</f>
        <v>Ghi chú: Các số liệu được BQLKKT lấy từ GCNĐKĐT (trường hợp có thay đổi khác đề nghị đơn vị hỗ trợ điều chỉnh và bổ sung các cột còn thiếu)</v>
      </c>
    </row>
    <row r="12" spans="1:11" ht="32.25" customHeight="1" x14ac:dyDescent="0.25">
      <c r="B12" s="43" t="s">
        <v>126</v>
      </c>
      <c r="C12" s="45" t="s">
        <v>130</v>
      </c>
    </row>
    <row r="13" spans="1:11" ht="32.25" customHeight="1" x14ac:dyDescent="0.25">
      <c r="B13" s="43" t="s">
        <v>126</v>
      </c>
      <c r="C13" s="45" t="s">
        <v>131</v>
      </c>
    </row>
  </sheetData>
  <mergeCells count="2">
    <mergeCell ref="A1:I1"/>
    <mergeCell ref="A2:K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C7B4-CF4E-4F3E-B8BA-FC56B8B4D109}">
  <sheetPr>
    <tabColor rgb="FFFFFF00"/>
  </sheetPr>
  <dimension ref="A1:E8"/>
  <sheetViews>
    <sheetView workbookViewId="0">
      <selection activeCell="C3" sqref="C3"/>
    </sheetView>
  </sheetViews>
  <sheetFormatPr defaultRowHeight="15.75" x14ac:dyDescent="0.25"/>
  <cols>
    <col min="1" max="5" width="31.625" customWidth="1"/>
  </cols>
  <sheetData>
    <row r="1" spans="1:5" x14ac:dyDescent="0.25">
      <c r="A1" s="30" t="s">
        <v>92</v>
      </c>
      <c r="B1" s="30"/>
      <c r="C1" s="30"/>
      <c r="D1" s="30"/>
      <c r="E1" s="30"/>
    </row>
    <row r="2" spans="1:5" ht="31.5" x14ac:dyDescent="0.25">
      <c r="A2" s="11" t="s">
        <v>1</v>
      </c>
      <c r="B2" s="11" t="s">
        <v>93</v>
      </c>
      <c r="C2" s="11" t="s">
        <v>94</v>
      </c>
      <c r="D2" s="11" t="s">
        <v>95</v>
      </c>
      <c r="E2" s="11" t="s">
        <v>96</v>
      </c>
    </row>
    <row r="3" spans="1:5" s="1" customFormat="1" x14ac:dyDescent="0.25">
      <c r="A3" s="3"/>
      <c r="B3" s="3"/>
      <c r="C3" s="13"/>
      <c r="D3" s="3"/>
      <c r="E3" s="3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s="1" customFormat="1" x14ac:dyDescent="0.25">
      <c r="A6" s="3"/>
      <c r="B6" s="3"/>
      <c r="C6" s="13"/>
      <c r="D6" s="3"/>
      <c r="E6" s="3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DDCE9-B37A-4128-BD68-CA9DA53AFE28}">
  <dimension ref="A1:H6"/>
  <sheetViews>
    <sheetView workbookViewId="0">
      <selection activeCell="D6" sqref="D6"/>
    </sheetView>
  </sheetViews>
  <sheetFormatPr defaultRowHeight="15.75" x14ac:dyDescent="0.25"/>
  <cols>
    <col min="1" max="1" width="6" style="8" bestFit="1" customWidth="1"/>
    <col min="2" max="8" width="19.875" style="2" customWidth="1"/>
    <col min="9" max="16384" width="9" style="2"/>
  </cols>
  <sheetData>
    <row r="1" spans="1:8" x14ac:dyDescent="0.25">
      <c r="A1" s="29"/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18</v>
      </c>
      <c r="B2" s="30"/>
      <c r="C2" s="30"/>
      <c r="D2" s="30"/>
      <c r="E2" s="30"/>
      <c r="F2" s="30"/>
      <c r="G2" s="30"/>
      <c r="H2" s="30"/>
    </row>
    <row r="3" spans="1:8" s="12" customFormat="1" ht="47.25" x14ac:dyDescent="0.25">
      <c r="A3" s="11" t="s">
        <v>1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5</v>
      </c>
    </row>
    <row r="4" spans="1:8" x14ac:dyDescent="0.25">
      <c r="A4" s="5">
        <v>1</v>
      </c>
      <c r="B4" s="7"/>
      <c r="C4" s="7"/>
      <c r="D4" s="7"/>
      <c r="E4" s="7"/>
      <c r="F4" s="7"/>
      <c r="G4" s="7"/>
      <c r="H4" s="7"/>
    </row>
    <row r="5" spans="1:8" x14ac:dyDescent="0.25">
      <c r="A5" s="5">
        <v>2</v>
      </c>
      <c r="B5" s="7"/>
      <c r="C5" s="7"/>
      <c r="D5" s="7"/>
      <c r="E5" s="7"/>
      <c r="F5" s="7"/>
      <c r="G5" s="7"/>
      <c r="H5" s="7"/>
    </row>
    <row r="6" spans="1:8" x14ac:dyDescent="0.25">
      <c r="A6" s="5">
        <v>3</v>
      </c>
      <c r="B6" s="7"/>
      <c r="C6" s="7"/>
      <c r="D6" s="7"/>
      <c r="E6" s="7"/>
      <c r="F6" s="7"/>
      <c r="G6" s="7"/>
      <c r="H6" s="7"/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4E45-A0D8-4A11-B72B-F72CF10B1436}">
  <dimension ref="A1:D13"/>
  <sheetViews>
    <sheetView workbookViewId="0">
      <selection activeCell="B15" sqref="B15"/>
    </sheetView>
  </sheetViews>
  <sheetFormatPr defaultRowHeight="15.75" x14ac:dyDescent="0.25"/>
  <cols>
    <col min="1" max="1" width="32.375" style="8" customWidth="1"/>
    <col min="2" max="4" width="32.375" style="2" customWidth="1"/>
    <col min="5" max="16384" width="9" style="2"/>
  </cols>
  <sheetData>
    <row r="1" spans="1:4" x14ac:dyDescent="0.25">
      <c r="A1" s="29"/>
      <c r="B1" s="29"/>
      <c r="C1" s="29"/>
      <c r="D1" s="29"/>
    </row>
    <row r="2" spans="1:4" x14ac:dyDescent="0.25">
      <c r="A2" s="31" t="s">
        <v>25</v>
      </c>
      <c r="B2" s="31"/>
      <c r="C2" s="31"/>
      <c r="D2" s="31"/>
    </row>
    <row r="3" spans="1:4" s="8" customFormat="1" x14ac:dyDescent="0.25">
      <c r="A3" s="3" t="s">
        <v>1</v>
      </c>
      <c r="B3" s="3" t="s">
        <v>26</v>
      </c>
      <c r="C3" s="3" t="s">
        <v>3</v>
      </c>
      <c r="D3" s="3" t="s">
        <v>5</v>
      </c>
    </row>
    <row r="4" spans="1:4" s="4" customFormat="1" x14ac:dyDescent="0.25">
      <c r="A4" s="3" t="s">
        <v>6</v>
      </c>
      <c r="B4" s="10" t="s">
        <v>27</v>
      </c>
      <c r="C4" s="10"/>
      <c r="D4" s="10"/>
    </row>
    <row r="5" spans="1:4" x14ac:dyDescent="0.25">
      <c r="A5" s="5">
        <v>1</v>
      </c>
      <c r="B5" s="7"/>
      <c r="C5" s="7"/>
      <c r="D5" s="7"/>
    </row>
    <row r="6" spans="1:4" x14ac:dyDescent="0.25">
      <c r="A6" s="5">
        <v>2</v>
      </c>
      <c r="B6" s="7"/>
      <c r="C6" s="7"/>
      <c r="D6" s="7"/>
    </row>
    <row r="7" spans="1:4" x14ac:dyDescent="0.25">
      <c r="A7" s="5" t="s">
        <v>29</v>
      </c>
      <c r="B7" s="7"/>
      <c r="C7" s="7"/>
      <c r="D7" s="7"/>
    </row>
    <row r="8" spans="1:4" x14ac:dyDescent="0.25">
      <c r="A8" s="5" t="s">
        <v>28</v>
      </c>
      <c r="B8" s="7"/>
      <c r="C8" s="7"/>
      <c r="D8" s="7"/>
    </row>
    <row r="9" spans="1:4" s="4" customFormat="1" x14ac:dyDescent="0.25">
      <c r="A9" s="3" t="s">
        <v>30</v>
      </c>
      <c r="B9" s="10" t="s">
        <v>31</v>
      </c>
      <c r="C9" s="10"/>
      <c r="D9" s="10"/>
    </row>
    <row r="10" spans="1:4" x14ac:dyDescent="0.25">
      <c r="A10" s="5">
        <v>1</v>
      </c>
      <c r="B10" s="7"/>
      <c r="C10" s="7"/>
      <c r="D10" s="7"/>
    </row>
    <row r="11" spans="1:4" x14ac:dyDescent="0.25">
      <c r="A11" s="5">
        <v>2</v>
      </c>
      <c r="B11" s="7"/>
      <c r="C11" s="7"/>
      <c r="D11" s="7"/>
    </row>
    <row r="12" spans="1:4" x14ac:dyDescent="0.25">
      <c r="A12" s="5" t="s">
        <v>29</v>
      </c>
      <c r="B12" s="7"/>
      <c r="C12" s="7"/>
      <c r="D12" s="7"/>
    </row>
    <row r="13" spans="1:4" x14ac:dyDescent="0.25">
      <c r="A13" s="5" t="s">
        <v>28</v>
      </c>
      <c r="B13" s="7"/>
      <c r="C13" s="7"/>
      <c r="D13" s="7"/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3222-EC03-4975-9254-104ED75E0DD5}">
  <sheetPr>
    <tabColor rgb="FFFFFF00"/>
  </sheetPr>
  <dimension ref="A1:AJ13"/>
  <sheetViews>
    <sheetView zoomScale="85" zoomScaleNormal="85" workbookViewId="0">
      <selection activeCell="D15" sqref="D15"/>
    </sheetView>
  </sheetViews>
  <sheetFormatPr defaultRowHeight="15.75" x14ac:dyDescent="0.25"/>
  <cols>
    <col min="1" max="1" width="12" style="8" customWidth="1"/>
    <col min="2" max="2" width="10.25" style="8" customWidth="1"/>
    <col min="3" max="3" width="9.375" style="8" customWidth="1"/>
    <col min="4" max="4" width="10.125" style="8" customWidth="1"/>
    <col min="5" max="5" width="10.875" style="8" bestFit="1" customWidth="1"/>
    <col min="6" max="29" width="4.875" style="8" bestFit="1" customWidth="1"/>
    <col min="30" max="30" width="6.5" style="8" customWidth="1"/>
    <col min="31" max="31" width="10.25" style="8" customWidth="1"/>
    <col min="32" max="32" width="6.125" style="8" customWidth="1"/>
    <col min="33" max="33" width="6.5" style="8" customWidth="1"/>
    <col min="34" max="34" width="7.375" style="8" customWidth="1"/>
    <col min="35" max="35" width="7.5" style="8" customWidth="1"/>
    <col min="36" max="36" width="6.25" style="8" customWidth="1"/>
    <col min="37" max="16384" width="9" style="8"/>
  </cols>
  <sheetData>
    <row r="1" spans="1:36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35.25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2" customFormat="1" ht="78.75" customHeight="1" x14ac:dyDescent="0.25">
      <c r="A3" s="35" t="s">
        <v>33</v>
      </c>
      <c r="B3" s="35" t="s">
        <v>34</v>
      </c>
      <c r="C3" s="35" t="s">
        <v>35</v>
      </c>
      <c r="D3" s="35" t="s">
        <v>36</v>
      </c>
      <c r="E3" s="32" t="s">
        <v>50</v>
      </c>
      <c r="F3" s="35" t="s">
        <v>37</v>
      </c>
      <c r="G3" s="35"/>
      <c r="H3" s="35"/>
      <c r="I3" s="35"/>
      <c r="J3" s="35"/>
      <c r="K3" s="35"/>
      <c r="L3" s="35" t="s">
        <v>38</v>
      </c>
      <c r="M3" s="35"/>
      <c r="N3" s="35"/>
      <c r="O3" s="35"/>
      <c r="P3" s="35"/>
      <c r="Q3" s="35"/>
      <c r="R3" s="35" t="s">
        <v>98</v>
      </c>
      <c r="S3" s="35"/>
      <c r="T3" s="35"/>
      <c r="U3" s="35"/>
      <c r="V3" s="35"/>
      <c r="W3" s="35"/>
      <c r="X3" s="35" t="s">
        <v>39</v>
      </c>
      <c r="Y3" s="35"/>
      <c r="Z3" s="35"/>
      <c r="AA3" s="35"/>
      <c r="AB3" s="35"/>
      <c r="AC3" s="35"/>
      <c r="AD3" s="35" t="s">
        <v>40</v>
      </c>
      <c r="AE3" s="35" t="s">
        <v>117</v>
      </c>
      <c r="AF3" s="35" t="s">
        <v>42</v>
      </c>
      <c r="AG3" s="32" t="s">
        <v>43</v>
      </c>
      <c r="AH3" s="32" t="s">
        <v>44</v>
      </c>
      <c r="AI3" s="32" t="s">
        <v>45</v>
      </c>
      <c r="AJ3" s="32" t="s">
        <v>104</v>
      </c>
    </row>
    <row r="4" spans="1:36" s="9" customFormat="1" ht="39" customHeight="1" x14ac:dyDescent="0.25">
      <c r="A4" s="35"/>
      <c r="B4" s="35"/>
      <c r="C4" s="35"/>
      <c r="D4" s="35"/>
      <c r="E4" s="33"/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3">
        <v>2021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>
        <v>2021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2016</v>
      </c>
      <c r="Y4" s="3">
        <v>2017</v>
      </c>
      <c r="Z4" s="3">
        <v>2018</v>
      </c>
      <c r="AA4" s="3">
        <v>2019</v>
      </c>
      <c r="AB4" s="3">
        <v>2020</v>
      </c>
      <c r="AC4" s="3">
        <v>2021</v>
      </c>
      <c r="AD4" s="35"/>
      <c r="AE4" s="35"/>
      <c r="AF4" s="35"/>
      <c r="AG4" s="33"/>
      <c r="AH4" s="33"/>
      <c r="AI4" s="33"/>
      <c r="AJ4" s="33"/>
    </row>
    <row r="5" spans="1:36" s="17" customForma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  <c r="AG5" s="18">
        <v>33</v>
      </c>
      <c r="AH5" s="18">
        <v>34</v>
      </c>
      <c r="AI5" s="18">
        <v>35</v>
      </c>
      <c r="AJ5" s="18">
        <v>36</v>
      </c>
    </row>
    <row r="6" spans="1:36" ht="110.25" x14ac:dyDescent="0.25">
      <c r="A6" s="16" t="s">
        <v>120</v>
      </c>
      <c r="B6" s="15" t="s">
        <v>102</v>
      </c>
      <c r="C6" s="5" t="s">
        <v>113</v>
      </c>
      <c r="D6" s="27" t="s">
        <v>115</v>
      </c>
      <c r="E6" s="22">
        <v>1200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5" t="s">
        <v>103</v>
      </c>
      <c r="AE6" s="22">
        <f>(29245781000000/(1+10/100))/1000000000</f>
        <v>26587.073636363632</v>
      </c>
      <c r="AF6" s="5"/>
      <c r="AG6" s="5"/>
      <c r="AH6" s="5"/>
      <c r="AI6" s="5"/>
      <c r="AJ6" s="5"/>
    </row>
    <row r="7" spans="1:36" ht="110.25" x14ac:dyDescent="0.25">
      <c r="A7" s="16" t="s">
        <v>121</v>
      </c>
      <c r="B7" s="15" t="s">
        <v>102</v>
      </c>
      <c r="C7" s="5" t="s">
        <v>114</v>
      </c>
      <c r="D7" s="27" t="s">
        <v>116</v>
      </c>
      <c r="E7" s="22">
        <v>1245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5" t="s">
        <v>103</v>
      </c>
      <c r="AE7" s="22">
        <f>(28463409367864/(1+10/100))/1000000000</f>
        <v>25875.826698058179</v>
      </c>
      <c r="AF7" s="5"/>
      <c r="AG7" s="5"/>
      <c r="AH7" s="5"/>
      <c r="AI7" s="5"/>
      <c r="AJ7" s="5"/>
    </row>
    <row r="8" spans="1:36" ht="110.25" x14ac:dyDescent="0.25">
      <c r="A8" s="16" t="s">
        <v>122</v>
      </c>
      <c r="B8" s="15" t="s">
        <v>102</v>
      </c>
      <c r="C8" s="5" t="s">
        <v>118</v>
      </c>
      <c r="D8" s="5"/>
      <c r="E8" s="5">
        <v>660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5" t="str">
        <f>[2]KKT!$C$41</f>
        <v>Tập đoàn Điện lực Việt Nam</v>
      </c>
      <c r="AE8" s="22">
        <f>(22774840000000/(1+10/100))/1000000000</f>
        <v>20704.400000000001</v>
      </c>
      <c r="AF8" s="5"/>
      <c r="AG8" s="5"/>
      <c r="AH8" s="5"/>
      <c r="AI8" s="5"/>
      <c r="AJ8" s="5"/>
    </row>
    <row r="9" spans="1:36" ht="110.25" x14ac:dyDescent="0.25">
      <c r="A9" s="16" t="s">
        <v>123</v>
      </c>
      <c r="B9" s="15" t="s">
        <v>102</v>
      </c>
      <c r="C9" s="5" t="s">
        <v>113</v>
      </c>
      <c r="D9" s="5"/>
      <c r="E9" s="5">
        <v>1200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5" t="str">
        <f>[2]KKT!$C$39</f>
        <v>Công ty TNHH Janakuasa Việt Nam</v>
      </c>
      <c r="AE9" s="22"/>
      <c r="AF9" s="5"/>
      <c r="AG9" s="5"/>
      <c r="AH9" s="5"/>
      <c r="AI9" s="5"/>
      <c r="AJ9" s="5"/>
    </row>
    <row r="10" spans="1:36" ht="9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32.25" customHeight="1" x14ac:dyDescent="0.25">
      <c r="A11" s="26" t="str">
        <f>'Bảng 10 (ĐMT)'!A8</f>
        <v>Ghi chú: Các số liệu được BQLKKT lấy từ GCNĐKĐT (trường hợp có thay đổi khác đề nghị đơn vị hỗ trợ điều chỉnh và bổ sung các cột còn thiếu)</v>
      </c>
    </row>
    <row r="12" spans="1:36" ht="32.25" customHeight="1" x14ac:dyDescent="0.25">
      <c r="A12" s="44" t="s">
        <v>126</v>
      </c>
      <c r="B12" s="26" t="s">
        <v>124</v>
      </c>
    </row>
    <row r="13" spans="1:36" ht="32.25" customHeight="1" x14ac:dyDescent="0.25">
      <c r="A13" s="44" t="s">
        <v>126</v>
      </c>
      <c r="B13" s="26" t="s">
        <v>125</v>
      </c>
    </row>
  </sheetData>
  <mergeCells count="18">
    <mergeCell ref="A3:A4"/>
    <mergeCell ref="L3:Q3"/>
    <mergeCell ref="AI3:AI4"/>
    <mergeCell ref="AJ3:AJ4"/>
    <mergeCell ref="A1:AJ1"/>
    <mergeCell ref="A2:AJ2"/>
    <mergeCell ref="E3:E4"/>
    <mergeCell ref="R3:W3"/>
    <mergeCell ref="X3:AC3"/>
    <mergeCell ref="AD3:AD4"/>
    <mergeCell ref="AE3:AE4"/>
    <mergeCell ref="AF3:AF4"/>
    <mergeCell ref="AG3:AG4"/>
    <mergeCell ref="AH3:AH4"/>
    <mergeCell ref="F3:K3"/>
    <mergeCell ref="D3:D4"/>
    <mergeCell ref="C3:C4"/>
    <mergeCell ref="B3:B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A8FE-82EB-4282-95E0-2A8ECCE19DE8}">
  <sheetPr>
    <tabColor rgb="FFFFFF00"/>
  </sheetPr>
  <dimension ref="A1:O12"/>
  <sheetViews>
    <sheetView workbookViewId="0">
      <selection activeCell="C12" sqref="C12"/>
    </sheetView>
  </sheetViews>
  <sheetFormatPr defaultRowHeight="15.75" x14ac:dyDescent="0.25"/>
  <cols>
    <col min="1" max="1" width="11" style="8" customWidth="1"/>
    <col min="2" max="2" width="10.875" style="8" customWidth="1"/>
    <col min="3" max="4" width="7.125" style="8" customWidth="1"/>
    <col min="5" max="6" width="10.5" style="8" customWidth="1"/>
    <col min="7" max="7" width="16.625" style="8" customWidth="1"/>
    <col min="8" max="8" width="12.5" style="8" customWidth="1"/>
    <col min="9" max="9" width="12.25" style="8" customWidth="1"/>
    <col min="10" max="10" width="12.125" style="8" customWidth="1"/>
    <col min="11" max="11" width="11.5" style="8" customWidth="1"/>
    <col min="12" max="12" width="13.25" style="8" customWidth="1"/>
    <col min="13" max="13" width="14.5" style="8" customWidth="1"/>
    <col min="14" max="14" width="13.375" style="8" customWidth="1"/>
    <col min="15" max="15" width="15.75" style="8" customWidth="1"/>
    <col min="16" max="16384" width="9" style="8"/>
  </cols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" customHeight="1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2" customFormat="1" ht="110.25" x14ac:dyDescent="0.25">
      <c r="A3" s="11" t="s">
        <v>48</v>
      </c>
      <c r="B3" s="11" t="s">
        <v>34</v>
      </c>
      <c r="C3" s="11" t="s">
        <v>49</v>
      </c>
      <c r="D3" s="11" t="s">
        <v>53</v>
      </c>
      <c r="E3" s="11" t="s">
        <v>36</v>
      </c>
      <c r="F3" s="11" t="s">
        <v>50</v>
      </c>
      <c r="G3" s="11" t="s">
        <v>108</v>
      </c>
      <c r="H3" s="11" t="s">
        <v>51</v>
      </c>
      <c r="I3" s="11" t="s">
        <v>52</v>
      </c>
      <c r="J3" s="11" t="s">
        <v>54</v>
      </c>
      <c r="K3" s="11" t="s">
        <v>56</v>
      </c>
      <c r="L3" s="11" t="s">
        <v>57</v>
      </c>
      <c r="M3" s="11" t="s">
        <v>58</v>
      </c>
      <c r="N3" s="11" t="s">
        <v>59</v>
      </c>
      <c r="O3" s="11" t="s">
        <v>60</v>
      </c>
    </row>
    <row r="4" spans="1:15" s="20" customFormat="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</row>
    <row r="5" spans="1:15" ht="94.5" x14ac:dyDescent="0.25">
      <c r="A5" s="16" t="str">
        <f>'Bảng 4 (Nhiệt điện-than)'!A6</f>
        <v>Nhà máy nhiệt điện Duyên Hải 1</v>
      </c>
      <c r="B5" s="15" t="str">
        <f>'Bảng 4 (Nhiệt điện-than)'!B6</f>
        <v>xã Trường Long Hòa và xã Dân Thành thị xã Duyên Hải, tỉnh Trà Vinh</v>
      </c>
      <c r="C5" s="15" t="str">
        <f>'Bảng 4 (Nhiệt điện-than)'!AD6</f>
        <v>Tổng công ty Phát điện 1</v>
      </c>
      <c r="D5" s="22" t="str">
        <f>'Bảng 4 (Nhiệt điện-than)'!C6</f>
        <v>2x600</v>
      </c>
      <c r="E5" s="15" t="str">
        <f>'Bảng 4 (Nhiệt điện-than)'!D6</f>
        <v>Tổ máy 1 vận hành 
04/01/2016
Tổ máy 2 vận hành 18/01/2016</v>
      </c>
      <c r="F5" s="22">
        <f>'Bảng 4 (Nhiệt điện-than)'!E6</f>
        <v>1200</v>
      </c>
      <c r="G5" s="22">
        <f>'Bảng 4 (Nhiệt điện-than)'!AE6</f>
        <v>26587.073636363632</v>
      </c>
      <c r="H5" s="5"/>
      <c r="I5" s="5"/>
      <c r="J5" s="5"/>
      <c r="K5" s="5"/>
      <c r="L5" s="5"/>
      <c r="M5" s="5"/>
      <c r="N5" s="5"/>
      <c r="O5" s="5"/>
    </row>
    <row r="6" spans="1:15" ht="94.5" x14ac:dyDescent="0.25">
      <c r="A6" s="16" t="str">
        <f>'Bảng 4 (Nhiệt điện-than)'!A7</f>
        <v>Nhà máy nhiệt điện Duyên Hải 3</v>
      </c>
      <c r="B6" s="15" t="str">
        <f>'Bảng 4 (Nhiệt điện-than)'!B7</f>
        <v>xã Trường Long Hòa và xã Dân Thành thị xã Duyên Hải, tỉnh Trà Vinh</v>
      </c>
      <c r="C6" s="15" t="str">
        <f>'Bảng 4 (Nhiệt điện-than)'!AD7</f>
        <v>Tổng công ty Phát điện 1</v>
      </c>
      <c r="D6" s="22" t="str">
        <f>'Bảng 4 (Nhiệt điện-than)'!C7</f>
        <v>2x622,5</v>
      </c>
      <c r="E6" s="15" t="str">
        <f>'Bảng 4 (Nhiệt điện-than)'!D7</f>
        <v>Vận hành
29/03/2017</v>
      </c>
      <c r="F6" s="22">
        <f>'Bảng 4 (Nhiệt điện-than)'!E7</f>
        <v>1245</v>
      </c>
      <c r="G6" s="22">
        <f>'Bảng 4 (Nhiệt điện-than)'!AE7</f>
        <v>25875.826698058179</v>
      </c>
      <c r="H6" s="5"/>
      <c r="I6" s="5"/>
      <c r="J6" s="5"/>
      <c r="K6" s="5"/>
      <c r="L6" s="5"/>
      <c r="M6" s="5"/>
      <c r="N6" s="5"/>
      <c r="O6" s="5"/>
    </row>
    <row r="7" spans="1:15" ht="94.5" x14ac:dyDescent="0.25">
      <c r="A7" s="16" t="str">
        <f>'Bảng 4 (Nhiệt điện-than)'!A8</f>
        <v>Nhà máy nhiệt điện Duyên Hải 3 mở rộng</v>
      </c>
      <c r="B7" s="15" t="str">
        <f>'Bảng 4 (Nhiệt điện-than)'!B8</f>
        <v>xã Trường Long Hòa và xã Dân Thành thị xã Duyên Hải, tỉnh Trà Vinh</v>
      </c>
      <c r="C7" s="15" t="str">
        <f>'Bảng 4 (Nhiệt điện-than)'!AD8</f>
        <v>Tập đoàn Điện lực Việt Nam</v>
      </c>
      <c r="D7" s="22" t="str">
        <f>'Bảng 4 (Nhiệt điện-than)'!C8</f>
        <v>1x660</v>
      </c>
      <c r="E7" s="23"/>
      <c r="F7" s="22">
        <f>'Bảng 4 (Nhiệt điện-than)'!E8</f>
        <v>660</v>
      </c>
      <c r="G7" s="22">
        <f>'Bảng 4 (Nhiệt điện-than)'!AE8</f>
        <v>20704.400000000001</v>
      </c>
      <c r="H7" s="5"/>
      <c r="I7" s="5"/>
      <c r="J7" s="5"/>
      <c r="K7" s="5"/>
      <c r="L7" s="5"/>
      <c r="M7" s="5"/>
      <c r="N7" s="5"/>
      <c r="O7" s="5"/>
    </row>
    <row r="8" spans="1:15" ht="94.5" x14ac:dyDescent="0.25">
      <c r="A8" s="16" t="str">
        <f>'Bảng 4 (Nhiệt điện-than)'!A9</f>
        <v>Nhà máy nhiệt điện Duyên Hải 2</v>
      </c>
      <c r="B8" s="15" t="str">
        <f>'Bảng 4 (Nhiệt điện-than)'!B9</f>
        <v>xã Trường Long Hòa và xã Dân Thành thị xã Duyên Hải, tỉnh Trà Vinh</v>
      </c>
      <c r="C8" s="15" t="str">
        <f>'Bảng 4 (Nhiệt điện-than)'!AD9</f>
        <v>Công ty TNHH Janakuasa Việt Nam</v>
      </c>
      <c r="D8" s="22" t="str">
        <f>'Bảng 4 (Nhiệt điện-than)'!C9</f>
        <v>2x600</v>
      </c>
      <c r="E8" s="23"/>
      <c r="F8" s="22">
        <f>'Bảng 4 (Nhiệt điện-than)'!E9</f>
        <v>1200</v>
      </c>
      <c r="G8" s="22"/>
      <c r="H8" s="5"/>
      <c r="I8" s="5"/>
      <c r="J8" s="5"/>
      <c r="K8" s="5"/>
      <c r="L8" s="5"/>
      <c r="M8" s="5"/>
      <c r="N8" s="5"/>
      <c r="O8" s="5"/>
    </row>
    <row r="9" spans="1:15" ht="8.25" customHeight="1" x14ac:dyDescent="0.2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0" customHeight="1" x14ac:dyDescent="0.25">
      <c r="A10" s="26" t="str">
        <f>'Bảng 4 (Nhiệt điện-than)'!A11</f>
        <v>Ghi chú: Các số liệu được BQLKKT lấy từ GCNĐKĐT (trường hợp có thay đổi khác đề nghị đơn vị hỗ trợ điều chỉnh và bổ sung các cột còn thiếu)</v>
      </c>
    </row>
    <row r="11" spans="1:15" ht="30" customHeight="1" x14ac:dyDescent="0.25">
      <c r="A11" s="43" t="s">
        <v>126</v>
      </c>
      <c r="B11" s="26" t="s">
        <v>127</v>
      </c>
    </row>
    <row r="12" spans="1:15" ht="30" customHeight="1" x14ac:dyDescent="0.25">
      <c r="A12" s="43" t="s">
        <v>126</v>
      </c>
      <c r="B12" s="26" t="s">
        <v>128</v>
      </c>
    </row>
  </sheetData>
  <mergeCells count="2">
    <mergeCell ref="A1:O1"/>
    <mergeCell ref="A2:O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B5D6-D404-445E-9977-3961945FE68E}">
  <dimension ref="A1:AJ12"/>
  <sheetViews>
    <sheetView workbookViewId="0">
      <selection activeCell="A2" sqref="A2:AJ2"/>
    </sheetView>
  </sheetViews>
  <sheetFormatPr defaultRowHeight="15.75" x14ac:dyDescent="0.25"/>
  <cols>
    <col min="6" max="17" width="4.875" bestFit="1" customWidth="1"/>
    <col min="18" max="18" width="4.875" customWidth="1"/>
    <col min="19" max="23" width="4.875" bestFit="1" customWidth="1"/>
    <col min="24" max="24" width="4.875" customWidth="1"/>
    <col min="25" max="29" width="4.875" bestFit="1" customWidth="1"/>
    <col min="34" max="34" width="12.125" customWidth="1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25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29.25" customHeight="1" x14ac:dyDescent="0.25">
      <c r="A3" s="35" t="s">
        <v>33</v>
      </c>
      <c r="B3" s="35" t="s">
        <v>34</v>
      </c>
      <c r="C3" s="35" t="s">
        <v>35</v>
      </c>
      <c r="D3" s="35" t="s">
        <v>36</v>
      </c>
      <c r="E3" s="32" t="s">
        <v>62</v>
      </c>
      <c r="F3" s="35" t="s">
        <v>37</v>
      </c>
      <c r="G3" s="35"/>
      <c r="H3" s="35"/>
      <c r="I3" s="35"/>
      <c r="J3" s="35"/>
      <c r="K3" s="35"/>
      <c r="L3" s="35" t="s">
        <v>38</v>
      </c>
      <c r="M3" s="35"/>
      <c r="N3" s="35"/>
      <c r="O3" s="35"/>
      <c r="P3" s="35"/>
      <c r="Q3" s="35"/>
      <c r="R3" s="35" t="s">
        <v>65</v>
      </c>
      <c r="S3" s="35"/>
      <c r="T3" s="35"/>
      <c r="U3" s="35"/>
      <c r="V3" s="35"/>
      <c r="W3" s="35"/>
      <c r="X3" s="35" t="s">
        <v>64</v>
      </c>
      <c r="Y3" s="35"/>
      <c r="Z3" s="35"/>
      <c r="AA3" s="35"/>
      <c r="AB3" s="35"/>
      <c r="AC3" s="35"/>
      <c r="AD3" s="35" t="s">
        <v>40</v>
      </c>
      <c r="AE3" s="35" t="s">
        <v>55</v>
      </c>
      <c r="AF3" s="35" t="s">
        <v>42</v>
      </c>
      <c r="AG3" s="32" t="s">
        <v>43</v>
      </c>
      <c r="AH3" s="32" t="s">
        <v>44</v>
      </c>
      <c r="AI3" s="32" t="s">
        <v>45</v>
      </c>
      <c r="AJ3" s="32" t="s">
        <v>46</v>
      </c>
    </row>
    <row r="4" spans="1:36" ht="36.75" customHeight="1" x14ac:dyDescent="0.25">
      <c r="A4" s="35"/>
      <c r="B4" s="35"/>
      <c r="C4" s="35"/>
      <c r="D4" s="35"/>
      <c r="E4" s="33"/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3">
        <v>2021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>
        <v>2021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2016</v>
      </c>
      <c r="Y4" s="3">
        <v>2017</v>
      </c>
      <c r="Z4" s="3">
        <v>2018</v>
      </c>
      <c r="AA4" s="3">
        <v>2019</v>
      </c>
      <c r="AB4" s="3">
        <v>2020</v>
      </c>
      <c r="AC4" s="3">
        <v>2021</v>
      </c>
      <c r="AD4" s="35"/>
      <c r="AE4" s="35"/>
      <c r="AF4" s="35"/>
      <c r="AG4" s="33"/>
      <c r="AH4" s="33"/>
      <c r="AI4" s="33"/>
      <c r="AJ4" s="33"/>
    </row>
    <row r="5" spans="1:3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</sheetData>
  <mergeCells count="18">
    <mergeCell ref="F3:K3"/>
    <mergeCell ref="L3:Q3"/>
    <mergeCell ref="AI3:AI4"/>
    <mergeCell ref="AJ3:AJ4"/>
    <mergeCell ref="E3:E4"/>
    <mergeCell ref="A2:AJ2"/>
    <mergeCell ref="A1:AJ1"/>
    <mergeCell ref="R3:W3"/>
    <mergeCell ref="X3:AC3"/>
    <mergeCell ref="AD3:AD4"/>
    <mergeCell ref="AE3:AE4"/>
    <mergeCell ref="AF3:AF4"/>
    <mergeCell ref="AG3:AG4"/>
    <mergeCell ref="AH3:AH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7BFF-CC37-4378-BB49-1FC471DA4A3B}">
  <dimension ref="A1:X12"/>
  <sheetViews>
    <sheetView workbookViewId="0">
      <selection activeCell="G12" sqref="G12"/>
    </sheetView>
  </sheetViews>
  <sheetFormatPr defaultRowHeight="15.75" x14ac:dyDescent="0.25"/>
  <sheetData>
    <row r="1" spans="1:24" x14ac:dyDescent="0.25">
      <c r="A1" s="38">
        <f>'Bảng 5 (MT)'!A1:O1</f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46.5" customHeight="1" x14ac:dyDescent="0.25">
      <c r="A3" s="35" t="s">
        <v>33</v>
      </c>
      <c r="B3" s="35" t="s">
        <v>34</v>
      </c>
      <c r="C3" s="35" t="s">
        <v>35</v>
      </c>
      <c r="D3" s="35" t="s">
        <v>36</v>
      </c>
      <c r="E3" s="32" t="s">
        <v>62</v>
      </c>
      <c r="F3" s="35" t="s">
        <v>37</v>
      </c>
      <c r="G3" s="35"/>
      <c r="H3" s="35"/>
      <c r="I3" s="35"/>
      <c r="J3" s="35"/>
      <c r="K3" s="35"/>
      <c r="L3" s="35" t="s">
        <v>38</v>
      </c>
      <c r="M3" s="35"/>
      <c r="N3" s="35"/>
      <c r="O3" s="35"/>
      <c r="P3" s="35"/>
      <c r="Q3" s="35"/>
      <c r="R3" s="35" t="s">
        <v>40</v>
      </c>
      <c r="S3" s="35" t="s">
        <v>55</v>
      </c>
      <c r="T3" s="35" t="s">
        <v>42</v>
      </c>
      <c r="U3" s="32" t="s">
        <v>43</v>
      </c>
      <c r="V3" s="32" t="s">
        <v>44</v>
      </c>
      <c r="W3" s="32" t="s">
        <v>45</v>
      </c>
      <c r="X3" s="32" t="s">
        <v>46</v>
      </c>
    </row>
    <row r="4" spans="1:24" ht="46.5" customHeight="1" x14ac:dyDescent="0.25">
      <c r="A4" s="35"/>
      <c r="B4" s="35"/>
      <c r="C4" s="35"/>
      <c r="D4" s="35"/>
      <c r="E4" s="33"/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3">
        <v>2021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>
        <v>2021</v>
      </c>
      <c r="R4" s="35"/>
      <c r="S4" s="35"/>
      <c r="T4" s="35"/>
      <c r="U4" s="33"/>
      <c r="V4" s="33"/>
      <c r="W4" s="33"/>
      <c r="X4" s="33"/>
    </row>
    <row r="5" spans="1:2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mergeCells count="16">
    <mergeCell ref="V3:V4"/>
    <mergeCell ref="W3:W4"/>
    <mergeCell ref="X3:X4"/>
    <mergeCell ref="A1:X1"/>
    <mergeCell ref="A2:X2"/>
    <mergeCell ref="L3:Q3"/>
    <mergeCell ref="R3:R4"/>
    <mergeCell ref="S3:S4"/>
    <mergeCell ref="T3:T4"/>
    <mergeCell ref="U3:U4"/>
    <mergeCell ref="A3:A4"/>
    <mergeCell ref="B3:B4"/>
    <mergeCell ref="C3:C4"/>
    <mergeCell ref="D3:D4"/>
    <mergeCell ref="E3:E4"/>
    <mergeCell ref="F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2BDA-236A-49D3-9A2C-2A0850AB0A60}">
  <dimension ref="A1:X12"/>
  <sheetViews>
    <sheetView workbookViewId="0">
      <selection activeCell="N16" sqref="N16"/>
    </sheetView>
  </sheetViews>
  <sheetFormatPr defaultRowHeight="15.75" x14ac:dyDescent="0.25"/>
  <sheetData>
    <row r="1" spans="1:24" x14ac:dyDescent="0.25">
      <c r="A1" s="38">
        <f>'Bảng 5 (MT)'!A1:O1</f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6.5" customHeight="1" x14ac:dyDescent="0.25">
      <c r="A3" s="35" t="s">
        <v>33</v>
      </c>
      <c r="B3" s="35" t="s">
        <v>34</v>
      </c>
      <c r="C3" s="35" t="s">
        <v>35</v>
      </c>
      <c r="D3" s="35" t="s">
        <v>36</v>
      </c>
      <c r="E3" s="32" t="s">
        <v>62</v>
      </c>
      <c r="F3" s="35" t="s">
        <v>37</v>
      </c>
      <c r="G3" s="35"/>
      <c r="H3" s="35"/>
      <c r="I3" s="35"/>
      <c r="J3" s="35"/>
      <c r="K3" s="35"/>
      <c r="L3" s="35" t="s">
        <v>38</v>
      </c>
      <c r="M3" s="35"/>
      <c r="N3" s="35"/>
      <c r="O3" s="35"/>
      <c r="P3" s="35"/>
      <c r="Q3" s="35"/>
      <c r="R3" s="35" t="s">
        <v>40</v>
      </c>
      <c r="S3" s="35" t="s">
        <v>55</v>
      </c>
      <c r="T3" s="35" t="s">
        <v>42</v>
      </c>
      <c r="U3" s="32" t="s">
        <v>43</v>
      </c>
      <c r="V3" s="32" t="s">
        <v>44</v>
      </c>
      <c r="W3" s="32" t="s">
        <v>45</v>
      </c>
      <c r="X3" s="32" t="s">
        <v>46</v>
      </c>
    </row>
    <row r="4" spans="1:24" ht="46.5" customHeight="1" x14ac:dyDescent="0.25">
      <c r="A4" s="35"/>
      <c r="B4" s="35"/>
      <c r="C4" s="35"/>
      <c r="D4" s="35"/>
      <c r="E4" s="33"/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3">
        <v>2021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>
        <v>2021</v>
      </c>
      <c r="R4" s="35"/>
      <c r="S4" s="35"/>
      <c r="T4" s="35"/>
      <c r="U4" s="33"/>
      <c r="V4" s="33"/>
      <c r="W4" s="33"/>
      <c r="X4" s="33"/>
    </row>
    <row r="5" spans="1:2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mergeCells count="16">
    <mergeCell ref="X3:X4"/>
    <mergeCell ref="A1:X1"/>
    <mergeCell ref="A2:X2"/>
    <mergeCell ref="A3:A4"/>
    <mergeCell ref="B3:B4"/>
    <mergeCell ref="C3:C4"/>
    <mergeCell ref="D3:D4"/>
    <mergeCell ref="E3:E4"/>
    <mergeCell ref="F3:K3"/>
    <mergeCell ref="L3:Q3"/>
    <mergeCell ref="R3:R4"/>
    <mergeCell ref="S3:S4"/>
    <mergeCell ref="T3:T4"/>
    <mergeCell ref="U3:U4"/>
    <mergeCell ref="V3:V4"/>
    <mergeCell ref="W3:W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44A6-3263-4AB1-ADB9-779D7BFFF4ED}">
  <dimension ref="A1:L9"/>
  <sheetViews>
    <sheetView workbookViewId="0">
      <selection activeCell="H22" sqref="H22"/>
    </sheetView>
  </sheetViews>
  <sheetFormatPr defaultRowHeight="15.75" x14ac:dyDescent="0.25"/>
  <cols>
    <col min="1" max="10" width="15.75" style="8" customWidth="1"/>
    <col min="11" max="16384" width="9" style="8"/>
  </cols>
  <sheetData>
    <row r="1" spans="1:12" x14ac:dyDescent="0.25">
      <c r="A1" s="29">
        <f>'Bảng 4 (Nhiệt điện-than)'!A1:AJ1</f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x14ac:dyDescent="0.25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s="12" customFormat="1" ht="126" x14ac:dyDescent="0.25">
      <c r="A3" s="11" t="s">
        <v>48</v>
      </c>
      <c r="B3" s="11" t="s">
        <v>34</v>
      </c>
      <c r="C3" s="11" t="s">
        <v>49</v>
      </c>
      <c r="D3" s="11" t="s">
        <v>68</v>
      </c>
      <c r="E3" s="11" t="s">
        <v>69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70</v>
      </c>
      <c r="L3" s="11" t="s">
        <v>71</v>
      </c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Bảng 1</vt:lpstr>
      <vt:lpstr>Bảng 2</vt:lpstr>
      <vt:lpstr>Bảng 3</vt:lpstr>
      <vt:lpstr>Bảng 4 (Nhiệt điện-than)</vt:lpstr>
      <vt:lpstr>Bảng 5 (MT)</vt:lpstr>
      <vt:lpstr>Bảng 6 (dầu-khí đốt)</vt:lpstr>
      <vt:lpstr>Bảng 7 (Thủy điện)</vt:lpstr>
      <vt:lpstr>Bảng 8 (Thủy điện)</vt:lpstr>
      <vt:lpstr>Bảng 9 (MT)</vt:lpstr>
      <vt:lpstr>Bảng 10 (ĐMT)</vt:lpstr>
      <vt:lpstr>Bảng 11 (ĐG)</vt:lpstr>
      <vt:lpstr>Bảng 12 (MT)</vt:lpstr>
      <vt:lpstr>Bảng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cp:lastPrinted>2023-01-04T03:38:52Z</cp:lastPrinted>
  <dcterms:created xsi:type="dcterms:W3CDTF">2023-01-03T06:54:06Z</dcterms:created>
  <dcterms:modified xsi:type="dcterms:W3CDTF">2023-01-04T03:39:24Z</dcterms:modified>
</cp:coreProperties>
</file>